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mácí práce 2022\Mezní\Rozpočet\Do soutěže\"/>
    </mc:Choice>
  </mc:AlternateContent>
  <xr:revisionPtr revIDLastSave="0" documentId="8_{F8A4536A-45A7-4150-92A1-D5A2F5A2F6A9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Souhrn" sheetId="6" r:id="rId1"/>
    <sheet name="6.úsek" sheetId="11" r:id="rId2"/>
  </sheets>
  <definedNames>
    <definedName name="_xlnm.Print_Area" localSheetId="1">'6.úsek'!$A$1:$F$57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6" i="11" l="1"/>
  <c r="F51" i="11" l="1"/>
  <c r="F50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52" i="11" l="1"/>
  <c r="B6" i="6" s="1"/>
  <c r="F47" i="11"/>
  <c r="B5" i="6"/>
  <c r="C21" i="11"/>
  <c r="F21" i="11" s="1"/>
  <c r="F22" i="11" s="1"/>
  <c r="F54" i="11" l="1"/>
  <c r="B7" i="6" s="1"/>
  <c r="B4" i="6"/>
</calcChain>
</file>

<file path=xl/sharedStrings.xml><?xml version="1.0" encoding="utf-8"?>
<sst xmlns="http://schemas.openxmlformats.org/spreadsheetml/2006/main" count="140" uniqueCount="85">
  <si>
    <t>Zemnící drát FeZn10</t>
  </si>
  <si>
    <t>CYKY-J 3x1,5</t>
  </si>
  <si>
    <t>Kabel pro svítidla na nových sloupech</t>
  </si>
  <si>
    <t>Chránička Kopoflex</t>
  </si>
  <si>
    <t>Výstražná folie</t>
  </si>
  <si>
    <t>Práce plošiny</t>
  </si>
  <si>
    <t xml:space="preserve">Revize </t>
  </si>
  <si>
    <t>sada</t>
  </si>
  <si>
    <t>Montáž svítidel s přívodem</t>
  </si>
  <si>
    <t>Zemní vedení</t>
  </si>
  <si>
    <t>Pomocný materiál</t>
  </si>
  <si>
    <t>Hloubení rýh do šířky 600mm</t>
  </si>
  <si>
    <t>Hloubení šachet pro patky</t>
  </si>
  <si>
    <t>m3</t>
  </si>
  <si>
    <t>m</t>
  </si>
  <si>
    <t>ks</t>
  </si>
  <si>
    <t>kg</t>
  </si>
  <si>
    <t>Cena celkem bez DPH</t>
  </si>
  <si>
    <t>Celkem</t>
  </si>
  <si>
    <t>bez DPH</t>
  </si>
  <si>
    <t>Jednotka</t>
  </si>
  <si>
    <t>Množství</t>
  </si>
  <si>
    <t>h</t>
  </si>
  <si>
    <t>%</t>
  </si>
  <si>
    <t>Demontáž svítidel</t>
  </si>
  <si>
    <t>Celková cena bez DPH</t>
  </si>
  <si>
    <t>Materiály</t>
  </si>
  <si>
    <t>Celkem materiály</t>
  </si>
  <si>
    <t>Cena za jedn.</t>
  </si>
  <si>
    <t>Popis</t>
  </si>
  <si>
    <t>Poplatek za recyklaci svítidla</t>
  </si>
  <si>
    <t>Poplatek za recyklaci světelného zdroje</t>
  </si>
  <si>
    <t>Práce v HZS</t>
  </si>
  <si>
    <t>Celkem práce v HZS</t>
  </si>
  <si>
    <t>Ukotvení sloupu včetně materiálu</t>
  </si>
  <si>
    <t>beton a zásyp</t>
  </si>
  <si>
    <t>Montáž výložníků</t>
  </si>
  <si>
    <t>Příplatek za zatahování do chráničky do 0,75kg/m</t>
  </si>
  <si>
    <t>Instalace stožáru</t>
  </si>
  <si>
    <t>Připojení svítidla a elektrovýzbroje stožáru</t>
  </si>
  <si>
    <t>Vypracoval:</t>
  </si>
  <si>
    <t>E-mail:</t>
  </si>
  <si>
    <t>Dne:</t>
  </si>
  <si>
    <t>Ing. Petr Krupička</t>
  </si>
  <si>
    <t>Soupis prací</t>
  </si>
  <si>
    <t>SR 3a</t>
  </si>
  <si>
    <t>Kabelové oko šroubové</t>
  </si>
  <si>
    <t>Demontáž starých stožárů vč. patek a výložníků</t>
  </si>
  <si>
    <t>Obsyp kabelu, vč. položení výstražné folie</t>
  </si>
  <si>
    <t>Zásyp výkopu, zhutnění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</si>
  <si>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</si>
  <si>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</si>
  <si>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</si>
  <si>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Připojení zemnících drátů ke stožárům</t>
  </si>
  <si>
    <t>a také budoucí kompatibilita se stávajícími materiály a zařízeními a  tím i efektivita nákladů na servis a údržbu zařízení.</t>
  </si>
  <si>
    <t>Uložení zemního vedení - kabel silový s Cu jádrem 4x16mm2</t>
  </si>
  <si>
    <t>Elektrovýzbroj 1 pojistka</t>
  </si>
  <si>
    <t>SR 481/27 Z/Cu</t>
  </si>
  <si>
    <t>petr.krupicka@plancon.cz</t>
  </si>
  <si>
    <t>Uvedením obchodních názvů nejsou vyloučena rovnocenná řešení a komponenty v souladu s §89 odst. 6zákona 134/2016 Sb. O zadávaní veřejných zakázek.</t>
  </si>
  <si>
    <t xml:space="preserve">Svítidlo LED, silniční </t>
  </si>
  <si>
    <t>Svítidlo LED, silniční, přechod pro chodce OK</t>
  </si>
  <si>
    <t>průměr 50</t>
  </si>
  <si>
    <t>Připojení odboček drát do 10mm, uzemnění</t>
  </si>
  <si>
    <t>Zemníc pásek FeZn 30x4</t>
  </si>
  <si>
    <t>Svorka spojovací pásek-drát</t>
  </si>
  <si>
    <t>Svorka spojovací pásek-pásek</t>
  </si>
  <si>
    <t>SR2b</t>
  </si>
  <si>
    <t>Odpojení starého vedení, přepojení odboček</t>
  </si>
  <si>
    <t>Uložení uzemnění - zemnící pásek</t>
  </si>
  <si>
    <t>CYKY-J 4x16</t>
  </si>
  <si>
    <t xml:space="preserve">Stožár bezpaticový třístupňový silniční přechody s manžetou, žárový zinek </t>
  </si>
  <si>
    <t xml:space="preserve">Stožár bezpaticový třístupňový silniční s manžetou, žárový zinek </t>
  </si>
  <si>
    <t xml:space="preserve">JB 10T, 159/133/114mm </t>
  </si>
  <si>
    <t>Výložník obloukový</t>
  </si>
  <si>
    <t>V1/114-2000</t>
  </si>
  <si>
    <t xml:space="preserve">Výložník rovný pro přisvícení přechodů, žárový zinek </t>
  </si>
  <si>
    <t>UD 1-2000C</t>
  </si>
  <si>
    <t>Ul. Mezní, Ústí nad Labem - veřejné osvětlení 6.úsek</t>
  </si>
  <si>
    <t>V1/114-2500</t>
  </si>
  <si>
    <t xml:space="preserve">STP 7C, 159/133/114mm </t>
  </si>
  <si>
    <t>Pozn. Úsek včetně stožáru UM03438 a Sp10, Sp11</t>
  </si>
  <si>
    <t>16522lm, 137W, 3000K,</t>
  </si>
  <si>
    <t>13177lm, 97W, 5000K</t>
  </si>
  <si>
    <t>Kompletní demontáž a opětovná instalace meteostanice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</si>
</sst>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0" fillId="0" borderId="3" xfId="0" applyBorder="1"/>
    <xf numFmtId="164" fontId="0" fillId="0" borderId="4" xfId="0" applyNumberFormat="1" applyBorder="1"/>
    <xf numFmtId="0" fontId="0" fillId="0" borderId="3" xfId="0" applyBorder="1" applyAlignment="1">
      <alignment horizontal="center"/>
    </xf>
    <xf numFmtId="16" fontId="0" fillId="0" borderId="0" xfId="0" applyNumberFormat="1"/>
    <xf numFmtId="0" fontId="0" fillId="0" borderId="4" xfId="0" applyBorder="1"/>
    <xf numFmtId="0" fontId="1" fillId="0" borderId="5" xfId="0" applyFont="1" applyBorder="1" applyAlignment="1">
      <alignment horizontal="center"/>
    </xf>
    <xf numFmtId="164" fontId="0" fillId="0" borderId="0" xfId="0" applyNumberFormat="1"/>
    <xf numFmtId="164" fontId="3" fillId="0" borderId="4" xfId="0" applyNumberFormat="1" applyFont="1" applyBorder="1"/>
    <xf numFmtId="0" fontId="3" fillId="0" borderId="3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3" borderId="0" xfId="0" applyFont="1" applyFill="1"/>
    <xf numFmtId="0" fontId="7" fillId="0" borderId="7" xfId="0" applyFont="1" applyBorder="1"/>
    <xf numFmtId="0" fontId="7" fillId="0" borderId="8" xfId="0" applyFont="1" applyBorder="1"/>
    <xf numFmtId="164" fontId="8" fillId="0" borderId="7" xfId="0" applyNumberFormat="1" applyFont="1" applyBorder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4" fontId="7" fillId="0" borderId="7" xfId="0" applyNumberFormat="1" applyFont="1" applyBorder="1"/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/>
    <xf numFmtId="164" fontId="0" fillId="0" borderId="6" xfId="0" applyNumberFormat="1" applyBorder="1"/>
    <xf numFmtId="164" fontId="7" fillId="0" borderId="9" xfId="0" applyNumberFormat="1" applyFont="1" applyBorder="1"/>
    <xf numFmtId="0" fontId="2" fillId="3" borderId="13" xfId="0" applyFont="1" applyFill="1" applyBorder="1"/>
    <xf numFmtId="164" fontId="2" fillId="3" borderId="13" xfId="0" applyNumberFormat="1" applyFont="1" applyFill="1" applyBorder="1"/>
    <xf numFmtId="0" fontId="1" fillId="0" borderId="14" xfId="0" applyFont="1" applyBorder="1" applyAlignment="1">
      <alignment horizontal="center"/>
    </xf>
    <xf numFmtId="164" fontId="1" fillId="0" borderId="14" xfId="0" applyNumberFormat="1" applyFont="1" applyBorder="1"/>
    <xf numFmtId="0" fontId="1" fillId="0" borderId="15" xfId="0" applyFont="1" applyBorder="1"/>
    <xf numFmtId="0" fontId="7" fillId="0" borderId="16" xfId="0" applyFont="1" applyBorder="1"/>
    <xf numFmtId="0" fontId="7" fillId="0" borderId="5" xfId="0" applyFont="1" applyBorder="1"/>
    <xf numFmtId="164" fontId="8" fillId="0" borderId="5" xfId="0" applyNumberFormat="1" applyFont="1" applyBorder="1"/>
    <xf numFmtId="0" fontId="7" fillId="0" borderId="5" xfId="0" applyFont="1" applyBorder="1" applyAlignment="1">
      <alignment horizontal="center"/>
    </xf>
    <xf numFmtId="164" fontId="7" fillId="0" borderId="17" xfId="0" applyNumberFormat="1" applyFont="1" applyBorder="1"/>
    <xf numFmtId="0" fontId="7" fillId="0" borderId="18" xfId="0" applyFont="1" applyBorder="1"/>
    <xf numFmtId="164" fontId="8" fillId="0" borderId="0" xfId="0" applyNumberFormat="1" applyFont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indent="1"/>
    </xf>
    <xf numFmtId="0" fontId="14" fillId="0" borderId="0" xfId="1" applyAlignment="1" applyProtection="1">
      <alignment horizontal="left" vertical="top" indent="1"/>
    </xf>
    <xf numFmtId="14" fontId="13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0" fillId="2" borderId="3" xfId="0" applyFill="1" applyBorder="1"/>
    <xf numFmtId="165" fontId="3" fillId="2" borderId="4" xfId="0" applyNumberFormat="1" applyFont="1" applyFill="1" applyBorder="1"/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7" fillId="2" borderId="7" xfId="0" applyFont="1" applyFill="1" applyBorder="1"/>
    <xf numFmtId="0" fontId="7" fillId="2" borderId="8" xfId="0" applyFont="1" applyFill="1" applyBorder="1"/>
    <xf numFmtId="164" fontId="8" fillId="2" borderId="7" xfId="0" applyNumberFormat="1" applyFont="1" applyFill="1" applyBorder="1"/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/>
    <xf numFmtId="164" fontId="8" fillId="2" borderId="9" xfId="0" applyNumberFormat="1" applyFont="1" applyFill="1" applyBorder="1"/>
    <xf numFmtId="0" fontId="7" fillId="2" borderId="9" xfId="0" applyFont="1" applyFill="1" applyBorder="1" applyAlignment="1">
      <alignment horizontal="center"/>
    </xf>
    <xf numFmtId="0" fontId="0" fillId="2" borderId="6" xfId="0" applyFill="1" applyBorder="1"/>
    <xf numFmtId="164" fontId="3" fillId="2" borderId="6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0" borderId="20" xfId="0" applyFont="1" applyBorder="1"/>
    <xf numFmtId="164" fontId="0" fillId="0" borderId="22" xfId="0" applyNumberFormat="1" applyBorder="1"/>
    <xf numFmtId="0" fontId="7" fillId="0" borderId="20" xfId="0" applyFont="1" applyBorder="1" applyAlignment="1">
      <alignment horizontal="right"/>
    </xf>
    <xf numFmtId="0" fontId="7" fillId="0" borderId="2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21" xfId="0" applyFill="1" applyBorder="1"/>
    <xf numFmtId="0" fontId="0" fillId="2" borderId="19" xfId="0" applyFill="1" applyBorder="1"/>
    <xf numFmtId="0" fontId="0" fillId="2" borderId="19" xfId="0" applyFill="1" applyBorder="1" applyAlignment="1">
      <alignment horizontal="center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 applyAlignment="1">
      <alignment horizontal="center"/>
    </xf>
    <xf numFmtId="0" fontId="0" fillId="2" borderId="2" xfId="0" applyFill="1" applyBorder="1"/>
    <xf numFmtId="0" fontId="3" fillId="2" borderId="4" xfId="0" applyFont="1" applyFill="1" applyBorder="1"/>
    <xf numFmtId="0" fontId="0" fillId="0" borderId="2" xfId="0" applyBorder="1"/>
    <xf numFmtId="0" fontId="3" fillId="0" borderId="4" xfId="0" applyFont="1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2" borderId="4" xfId="0" applyNumberFormat="1" applyFill="1" applyBorder="1"/>
    <xf numFmtId="0" fontId="0" fillId="2" borderId="11" xfId="0" applyFill="1" applyBorder="1" applyAlignment="1">
      <alignment horizontal="center"/>
    </xf>
    <xf numFmtId="164" fontId="0" fillId="0" borderId="11" xfId="0" applyNumberForma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etr.krupicka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view="pageBreakPreview" zoomScale="160" zoomScaleNormal="100" zoomScaleSheetLayoutView="160" workbookViewId="0">
      <selection activeCell="B4" sqref="B4"/>
    </sheetView>
  </sheetViews>
  <sheetFormatPr defaultRowHeight="15" x14ac:dyDescent="0.25"/>
  <cols>
    <col min="1" max="1" width="22.7109375" customWidth="1"/>
    <col min="2" max="2" width="23.140625" customWidth="1"/>
  </cols>
  <sheetData>
    <row r="1" spans="1:7" ht="20.25" x14ac:dyDescent="0.3">
      <c r="A1" s="10" t="s">
        <v>44</v>
      </c>
    </row>
    <row r="2" spans="1:7" ht="18" x14ac:dyDescent="0.25">
      <c r="A2" s="11"/>
      <c r="B2" s="12"/>
      <c r="C2" s="11"/>
      <c r="D2" s="11"/>
      <c r="E2" s="11"/>
      <c r="F2" s="11"/>
      <c r="G2" s="11"/>
    </row>
    <row r="3" spans="1:7" ht="18" x14ac:dyDescent="0.25">
      <c r="A3" s="54" t="s">
        <v>78</v>
      </c>
      <c r="B3" s="55"/>
      <c r="C3" s="55"/>
      <c r="D3" s="55"/>
      <c r="E3" s="55"/>
      <c r="F3" s="11"/>
      <c r="G3" s="11"/>
    </row>
    <row r="4" spans="1:7" ht="18" x14ac:dyDescent="0.25">
      <c r="A4" s="43" t="s">
        <v>26</v>
      </c>
      <c r="B4" s="44">
        <f>'6.úsek'!F22</f>
        <v>0</v>
      </c>
      <c r="C4" s="45" t="s">
        <v>19</v>
      </c>
      <c r="F4" s="11"/>
      <c r="G4" s="11"/>
    </row>
    <row r="5" spans="1:7" ht="18" x14ac:dyDescent="0.25">
      <c r="A5" s="45" t="s">
        <v>50</v>
      </c>
      <c r="B5" s="44">
        <f>'6.úsek'!F47</f>
        <v>0</v>
      </c>
      <c r="C5" s="45" t="s">
        <v>19</v>
      </c>
      <c r="F5" s="11"/>
      <c r="G5" s="11"/>
    </row>
    <row r="6" spans="1:7" ht="18" x14ac:dyDescent="0.25">
      <c r="A6" s="45" t="s">
        <v>32</v>
      </c>
      <c r="B6" s="44">
        <f>'6.úsek'!F52</f>
        <v>0</v>
      </c>
      <c r="C6" s="45" t="s">
        <v>19</v>
      </c>
      <c r="F6" s="11"/>
      <c r="G6" s="11"/>
    </row>
    <row r="7" spans="1:7" ht="18" x14ac:dyDescent="0.25">
      <c r="A7" s="11" t="s">
        <v>18</v>
      </c>
      <c r="B7" s="12">
        <f>'6.úsek'!F54</f>
        <v>0</v>
      </c>
      <c r="C7" s="11" t="s">
        <v>19</v>
      </c>
      <c r="D7" s="11"/>
      <c r="E7" s="11"/>
      <c r="F7" s="11"/>
      <c r="G7" s="11"/>
    </row>
    <row r="8" spans="1:7" ht="18" x14ac:dyDescent="0.25">
      <c r="A8" s="11"/>
      <c r="B8" s="12"/>
      <c r="C8" s="11"/>
      <c r="D8" s="11"/>
      <c r="E8" s="11"/>
      <c r="F8" s="11"/>
      <c r="G8" s="11"/>
    </row>
    <row r="9" spans="1:7" ht="18" x14ac:dyDescent="0.25">
      <c r="A9" s="11"/>
      <c r="B9" s="12"/>
      <c r="C9" s="11"/>
      <c r="D9" s="11"/>
      <c r="E9" s="11"/>
      <c r="F9" s="11"/>
      <c r="G9" s="11"/>
    </row>
    <row r="10" spans="1:7" ht="18" x14ac:dyDescent="0.25">
      <c r="A10" s="47" t="s">
        <v>40</v>
      </c>
      <c r="B10" s="48" t="s">
        <v>43</v>
      </c>
      <c r="C10" s="11"/>
      <c r="D10" s="11"/>
      <c r="E10" s="11"/>
      <c r="F10" s="11"/>
      <c r="G10" s="11"/>
    </row>
    <row r="11" spans="1:7" ht="18" x14ac:dyDescent="0.25">
      <c r="A11" s="47" t="s">
        <v>41</v>
      </c>
      <c r="B11" s="49" t="s">
        <v>58</v>
      </c>
      <c r="C11" s="11"/>
      <c r="D11" s="11"/>
      <c r="E11" s="11"/>
      <c r="F11" s="11"/>
      <c r="G11" s="11"/>
    </row>
    <row r="12" spans="1:7" ht="18" x14ac:dyDescent="0.25">
      <c r="A12" s="47" t="s">
        <v>42</v>
      </c>
      <c r="B12" s="50">
        <v>44531</v>
      </c>
      <c r="C12" s="11"/>
      <c r="D12" s="11"/>
      <c r="E12" s="11"/>
      <c r="F12" s="11"/>
      <c r="G12" s="11"/>
    </row>
    <row r="13" spans="1:7" ht="18" x14ac:dyDescent="0.25">
      <c r="A13" s="46"/>
      <c r="B13" s="46"/>
      <c r="C13" s="11"/>
      <c r="D13" s="11"/>
      <c r="E13" s="11"/>
      <c r="F13" s="11"/>
      <c r="G13" s="11"/>
    </row>
    <row r="14" spans="1:7" ht="18" x14ac:dyDescent="0.25">
      <c r="A14" s="46" t="s">
        <v>59</v>
      </c>
      <c r="B14" s="46"/>
      <c r="C14" s="11"/>
      <c r="D14" s="11"/>
      <c r="E14" s="11"/>
      <c r="F14" s="11"/>
      <c r="G14" s="11"/>
    </row>
    <row r="15" spans="1:7" ht="18" x14ac:dyDescent="0.25">
      <c r="A15" s="46" t="s">
        <v>52</v>
      </c>
      <c r="B15" s="46"/>
      <c r="C15" s="11"/>
      <c r="D15" s="11"/>
      <c r="E15" s="11"/>
      <c r="F15" s="11"/>
      <c r="G15" s="11"/>
    </row>
    <row r="16" spans="1:7" ht="18" x14ac:dyDescent="0.25">
      <c r="A16" s="46" t="s">
        <v>54</v>
      </c>
      <c r="B16" s="46"/>
      <c r="C16" s="11"/>
      <c r="D16" s="11"/>
      <c r="E16" s="11"/>
      <c r="F16" s="11"/>
      <c r="G16" s="11"/>
    </row>
    <row r="17" spans="1:7" ht="18" x14ac:dyDescent="0.25">
      <c r="A17" s="46"/>
      <c r="B17" s="46"/>
      <c r="C17" s="11"/>
      <c r="D17" s="11"/>
      <c r="E17" s="11"/>
      <c r="F17" s="11"/>
      <c r="G17" s="11"/>
    </row>
    <row r="18" spans="1:7" x14ac:dyDescent="0.25">
      <c r="A18" s="46"/>
      <c r="B18" s="46"/>
    </row>
    <row r="19" spans="1:7" x14ac:dyDescent="0.25">
      <c r="A19" s="46"/>
      <c r="B19" s="46"/>
    </row>
  </sheetData>
  <hyperlinks>
    <hyperlink ref="B1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79" orientation="portrait" r:id="rId2"/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8"/>
  <sheetViews>
    <sheetView tabSelected="1" view="pageBreakPreview" zoomScale="117" zoomScaleNormal="100" zoomScaleSheetLayoutView="117" workbookViewId="0">
      <selection activeCell="C51" sqref="C51"/>
    </sheetView>
  </sheetViews>
  <sheetFormatPr defaultColWidth="8.85546875" defaultRowHeight="15" x14ac:dyDescent="0.25"/>
  <cols>
    <col min="1" max="1" width="71.42578125" customWidth="1"/>
    <col min="2" max="2" width="27.85546875" customWidth="1"/>
    <col min="3" max="3" width="13.85546875" bestFit="1" customWidth="1"/>
    <col min="4" max="4" width="13" customWidth="1"/>
    <col min="5" max="5" width="11.28515625" customWidth="1"/>
    <col min="6" max="6" width="22.7109375" bestFit="1" customWidth="1"/>
    <col min="7" max="7" width="14.5703125" bestFit="1" customWidth="1"/>
  </cols>
  <sheetData>
    <row r="1" spans="1:7" ht="15.75" x14ac:dyDescent="0.25">
      <c r="A1" s="54" t="s">
        <v>78</v>
      </c>
      <c r="B1" s="55"/>
      <c r="C1" s="55"/>
      <c r="D1" s="55"/>
      <c r="E1" s="55"/>
    </row>
    <row r="2" spans="1:7" ht="19.5" thickBot="1" x14ac:dyDescent="0.35">
      <c r="A2" s="15"/>
    </row>
    <row r="3" spans="1:7" ht="16.5" thickBot="1" x14ac:dyDescent="0.3">
      <c r="A3" s="73" t="s">
        <v>26</v>
      </c>
      <c r="B3" s="73" t="s">
        <v>29</v>
      </c>
      <c r="C3" s="75" t="s">
        <v>28</v>
      </c>
      <c r="D3" s="76" t="s">
        <v>21</v>
      </c>
      <c r="E3" s="76" t="s">
        <v>20</v>
      </c>
      <c r="F3" s="24" t="s">
        <v>25</v>
      </c>
    </row>
    <row r="4" spans="1:7" x14ac:dyDescent="0.25">
      <c r="A4" s="78" t="s">
        <v>72</v>
      </c>
      <c r="B4" s="79" t="s">
        <v>73</v>
      </c>
      <c r="C4" s="57">
        <v>0</v>
      </c>
      <c r="D4" s="80">
        <v>10</v>
      </c>
      <c r="E4" s="77" t="s">
        <v>15</v>
      </c>
      <c r="F4" s="74">
        <f t="shared" ref="F4:F9" si="0">C4*D4</f>
        <v>0</v>
      </c>
    </row>
    <row r="5" spans="1:7" x14ac:dyDescent="0.25">
      <c r="A5" s="67" t="s">
        <v>74</v>
      </c>
      <c r="B5" s="79" t="s">
        <v>75</v>
      </c>
      <c r="C5" s="57">
        <v>0</v>
      </c>
      <c r="D5" s="80">
        <v>7</v>
      </c>
      <c r="E5" s="77" t="s">
        <v>15</v>
      </c>
      <c r="F5" s="74">
        <f t="shared" si="0"/>
        <v>0</v>
      </c>
    </row>
    <row r="6" spans="1:7" x14ac:dyDescent="0.25">
      <c r="A6" s="67" t="s">
        <v>74</v>
      </c>
      <c r="B6" s="79" t="s">
        <v>79</v>
      </c>
      <c r="C6" s="57">
        <v>0</v>
      </c>
      <c r="D6" s="80">
        <v>4</v>
      </c>
      <c r="E6" s="77" t="s">
        <v>15</v>
      </c>
      <c r="F6" s="74">
        <f t="shared" si="0"/>
        <v>0</v>
      </c>
    </row>
    <row r="7" spans="1:7" x14ac:dyDescent="0.25">
      <c r="A7" s="81" t="s">
        <v>71</v>
      </c>
      <c r="B7" s="56" t="s">
        <v>80</v>
      </c>
      <c r="C7" s="57">
        <v>0</v>
      </c>
      <c r="D7" s="58">
        <v>4</v>
      </c>
      <c r="E7" s="3" t="s">
        <v>15</v>
      </c>
      <c r="F7" s="2">
        <f t="shared" si="0"/>
        <v>0</v>
      </c>
      <c r="G7" s="4"/>
    </row>
    <row r="8" spans="1:7" x14ac:dyDescent="0.25">
      <c r="A8" s="81" t="s">
        <v>76</v>
      </c>
      <c r="B8" s="56" t="s">
        <v>77</v>
      </c>
      <c r="C8" s="57">
        <v>0</v>
      </c>
      <c r="D8" s="58">
        <v>4</v>
      </c>
      <c r="E8" s="91" t="s">
        <v>15</v>
      </c>
      <c r="F8" s="92">
        <f t="shared" si="0"/>
        <v>0</v>
      </c>
      <c r="G8" s="4"/>
    </row>
    <row r="9" spans="1:7" x14ac:dyDescent="0.25">
      <c r="A9" s="81" t="s">
        <v>56</v>
      </c>
      <c r="B9" s="56" t="s">
        <v>57</v>
      </c>
      <c r="C9" s="57">
        <v>0</v>
      </c>
      <c r="D9" s="58">
        <v>14</v>
      </c>
      <c r="E9" s="3" t="s">
        <v>15</v>
      </c>
      <c r="F9" s="2">
        <f t="shared" si="0"/>
        <v>0</v>
      </c>
      <c r="G9" s="4"/>
    </row>
    <row r="10" spans="1:7" x14ac:dyDescent="0.25">
      <c r="A10" s="81" t="s">
        <v>60</v>
      </c>
      <c r="B10" s="56" t="s">
        <v>82</v>
      </c>
      <c r="C10" s="57">
        <v>0</v>
      </c>
      <c r="D10" s="58">
        <v>11</v>
      </c>
      <c r="E10" s="3" t="s">
        <v>15</v>
      </c>
      <c r="F10" s="2">
        <f>C10*D10</f>
        <v>0</v>
      </c>
      <c r="G10" s="4"/>
    </row>
    <row r="11" spans="1:7" x14ac:dyDescent="0.25">
      <c r="A11" s="81" t="s">
        <v>61</v>
      </c>
      <c r="B11" s="56" t="s">
        <v>83</v>
      </c>
      <c r="C11" s="57">
        <v>0</v>
      </c>
      <c r="D11" s="58">
        <v>4</v>
      </c>
      <c r="E11" s="3" t="s">
        <v>15</v>
      </c>
      <c r="F11" s="2">
        <f t="shared" ref="F11:F46" si="1">C11*D11</f>
        <v>0</v>
      </c>
      <c r="G11" s="4"/>
    </row>
    <row r="12" spans="1:7" x14ac:dyDescent="0.25">
      <c r="A12" s="81" t="s">
        <v>9</v>
      </c>
      <c r="B12" s="82" t="s">
        <v>70</v>
      </c>
      <c r="C12" s="57">
        <v>0</v>
      </c>
      <c r="D12" s="83">
        <v>300</v>
      </c>
      <c r="E12" s="9" t="s">
        <v>14</v>
      </c>
      <c r="F12" s="2">
        <f t="shared" si="1"/>
        <v>0</v>
      </c>
    </row>
    <row r="13" spans="1:7" x14ac:dyDescent="0.25">
      <c r="A13" s="81" t="s">
        <v>2</v>
      </c>
      <c r="B13" s="82" t="s">
        <v>1</v>
      </c>
      <c r="C13" s="57">
        <v>0</v>
      </c>
      <c r="D13" s="83">
        <v>120</v>
      </c>
      <c r="E13" s="9" t="s">
        <v>14</v>
      </c>
      <c r="F13" s="2">
        <f t="shared" si="1"/>
        <v>0</v>
      </c>
    </row>
    <row r="14" spans="1:7" x14ac:dyDescent="0.25">
      <c r="A14" s="84" t="s">
        <v>65</v>
      </c>
      <c r="B14" s="56" t="s">
        <v>45</v>
      </c>
      <c r="C14" s="57">
        <v>0</v>
      </c>
      <c r="D14" s="58">
        <v>28</v>
      </c>
      <c r="E14" s="3" t="s">
        <v>15</v>
      </c>
      <c r="F14" s="2">
        <f t="shared" si="1"/>
        <v>0</v>
      </c>
      <c r="G14" s="4"/>
    </row>
    <row r="15" spans="1:7" x14ac:dyDescent="0.25">
      <c r="A15" s="84" t="s">
        <v>66</v>
      </c>
      <c r="B15" s="56" t="s">
        <v>67</v>
      </c>
      <c r="C15" s="57">
        <v>0</v>
      </c>
      <c r="D15" s="58">
        <v>22</v>
      </c>
      <c r="E15" s="3" t="s">
        <v>15</v>
      </c>
      <c r="F15" s="2">
        <f t="shared" si="1"/>
        <v>0</v>
      </c>
      <c r="G15" s="4"/>
    </row>
    <row r="16" spans="1:7" x14ac:dyDescent="0.25">
      <c r="A16" s="84" t="s">
        <v>46</v>
      </c>
      <c r="B16" s="56"/>
      <c r="C16" s="57">
        <v>0</v>
      </c>
      <c r="D16" s="58">
        <v>14</v>
      </c>
      <c r="E16" s="3" t="s">
        <v>15</v>
      </c>
      <c r="F16" s="2">
        <f t="shared" si="1"/>
        <v>0</v>
      </c>
      <c r="G16" s="4"/>
    </row>
    <row r="17" spans="1:7" x14ac:dyDescent="0.25">
      <c r="A17" s="84" t="s">
        <v>64</v>
      </c>
      <c r="B17" s="56"/>
      <c r="C17" s="57">
        <v>0</v>
      </c>
      <c r="D17" s="58">
        <v>275</v>
      </c>
      <c r="E17" s="3" t="s">
        <v>16</v>
      </c>
      <c r="F17" s="2">
        <f t="shared" si="1"/>
        <v>0</v>
      </c>
      <c r="G17" s="4"/>
    </row>
    <row r="18" spans="1:7" x14ac:dyDescent="0.25">
      <c r="A18" s="59" t="s">
        <v>0</v>
      </c>
      <c r="B18" s="56"/>
      <c r="C18" s="57">
        <v>0</v>
      </c>
      <c r="D18" s="58">
        <v>20</v>
      </c>
      <c r="E18" s="3" t="s">
        <v>16</v>
      </c>
      <c r="F18" s="2">
        <f t="shared" si="1"/>
        <v>0</v>
      </c>
      <c r="G18" s="4"/>
    </row>
    <row r="19" spans="1:7" x14ac:dyDescent="0.25">
      <c r="A19" s="85" t="s">
        <v>3</v>
      </c>
      <c r="B19" s="56" t="s">
        <v>62</v>
      </c>
      <c r="C19" s="57">
        <v>0</v>
      </c>
      <c r="D19" s="83">
        <v>280</v>
      </c>
      <c r="E19" s="9" t="s">
        <v>14</v>
      </c>
      <c r="F19" s="2">
        <f t="shared" si="1"/>
        <v>0</v>
      </c>
      <c r="G19" s="4"/>
    </row>
    <row r="20" spans="1:7" x14ac:dyDescent="0.25">
      <c r="A20" s="59" t="s">
        <v>4</v>
      </c>
      <c r="B20" s="56"/>
      <c r="C20" s="57">
        <v>0</v>
      </c>
      <c r="D20" s="58">
        <v>280</v>
      </c>
      <c r="E20" s="3" t="s">
        <v>14</v>
      </c>
      <c r="F20" s="2">
        <f>C20*D20</f>
        <v>0</v>
      </c>
      <c r="G20" s="4"/>
    </row>
    <row r="21" spans="1:7" x14ac:dyDescent="0.25">
      <c r="A21" s="59" t="s">
        <v>10</v>
      </c>
      <c r="B21" s="56" t="s">
        <v>7</v>
      </c>
      <c r="C21" s="57">
        <f>SUM(F4:F20)*(D21/100)</f>
        <v>0</v>
      </c>
      <c r="D21" s="58">
        <v>1</v>
      </c>
      <c r="E21" s="3" t="s">
        <v>23</v>
      </c>
      <c r="F21" s="2">
        <f>C21*D21</f>
        <v>0</v>
      </c>
      <c r="G21" s="4"/>
    </row>
    <row r="22" spans="1:7" ht="16.5" thickBot="1" x14ac:dyDescent="0.3">
      <c r="A22" s="60" t="s">
        <v>27</v>
      </c>
      <c r="B22" s="61"/>
      <c r="C22" s="62"/>
      <c r="D22" s="63"/>
      <c r="E22" s="20"/>
      <c r="F22" s="21">
        <f>SUM(F4:F21)</f>
        <v>0</v>
      </c>
      <c r="G22" s="4"/>
    </row>
    <row r="23" spans="1:7" ht="16.5" thickTop="1" x14ac:dyDescent="0.25">
      <c r="A23" s="64"/>
      <c r="B23" s="64"/>
      <c r="C23" s="65"/>
      <c r="D23" s="66"/>
      <c r="E23" s="27"/>
      <c r="F23" s="30"/>
      <c r="G23" s="4"/>
    </row>
    <row r="24" spans="1:7" ht="15.75" thickBot="1" x14ac:dyDescent="0.3">
      <c r="A24" s="52"/>
      <c r="B24" s="67"/>
      <c r="C24" s="68"/>
      <c r="D24" s="69"/>
      <c r="E24" s="14"/>
      <c r="F24" s="29"/>
      <c r="G24" s="4"/>
    </row>
    <row r="25" spans="1:7" ht="16.5" thickBot="1" x14ac:dyDescent="0.3">
      <c r="A25" s="70" t="s">
        <v>50</v>
      </c>
      <c r="B25" s="70" t="s">
        <v>29</v>
      </c>
      <c r="C25" s="71" t="s">
        <v>28</v>
      </c>
      <c r="D25" s="72" t="s">
        <v>21</v>
      </c>
      <c r="E25" s="25" t="s">
        <v>20</v>
      </c>
      <c r="F25" s="24" t="s">
        <v>25</v>
      </c>
      <c r="G25" s="4"/>
    </row>
    <row r="26" spans="1:7" x14ac:dyDescent="0.25">
      <c r="A26" s="86" t="s">
        <v>47</v>
      </c>
      <c r="B26" s="1"/>
      <c r="C26" s="8">
        <v>0</v>
      </c>
      <c r="D26" s="58">
        <v>15</v>
      </c>
      <c r="E26" s="3" t="s">
        <v>22</v>
      </c>
      <c r="F26" s="2">
        <f>C26*D26</f>
        <v>0</v>
      </c>
      <c r="G26" s="4"/>
    </row>
    <row r="27" spans="1:7" x14ac:dyDescent="0.25">
      <c r="A27" s="5" t="s">
        <v>24</v>
      </c>
      <c r="B27" s="1"/>
      <c r="C27" s="8">
        <v>0</v>
      </c>
      <c r="D27" s="58">
        <v>11</v>
      </c>
      <c r="E27" s="3" t="s">
        <v>22</v>
      </c>
      <c r="F27" s="2">
        <f>C27*D27</f>
        <v>0</v>
      </c>
      <c r="G27" s="4"/>
    </row>
    <row r="28" spans="1:7" x14ac:dyDescent="0.25">
      <c r="A28" s="5" t="s">
        <v>68</v>
      </c>
      <c r="B28" s="1"/>
      <c r="C28" s="8">
        <v>0</v>
      </c>
      <c r="D28" s="58">
        <v>6</v>
      </c>
      <c r="E28" s="3" t="s">
        <v>22</v>
      </c>
      <c r="F28" s="2">
        <f>C28*D28</f>
        <v>0</v>
      </c>
      <c r="G28" s="4"/>
    </row>
    <row r="29" spans="1:7" x14ac:dyDescent="0.25">
      <c r="A29" s="5" t="s">
        <v>11</v>
      </c>
      <c r="B29" s="1"/>
      <c r="C29" s="8">
        <v>0</v>
      </c>
      <c r="D29" s="58">
        <v>275</v>
      </c>
      <c r="E29" s="3" t="s">
        <v>14</v>
      </c>
      <c r="F29" s="2">
        <f t="shared" si="1"/>
        <v>0</v>
      </c>
      <c r="G29" s="4"/>
    </row>
    <row r="30" spans="1:7" x14ac:dyDescent="0.25">
      <c r="A30" s="5" t="s">
        <v>12</v>
      </c>
      <c r="B30" s="1"/>
      <c r="C30" s="8">
        <v>0</v>
      </c>
      <c r="D30" s="58">
        <v>14</v>
      </c>
      <c r="E30" s="3" t="s">
        <v>15</v>
      </c>
      <c r="F30" s="2">
        <f t="shared" si="1"/>
        <v>0</v>
      </c>
      <c r="G30" s="4"/>
    </row>
    <row r="31" spans="1:7" x14ac:dyDescent="0.25">
      <c r="A31" s="5" t="s">
        <v>48</v>
      </c>
      <c r="B31" s="1"/>
      <c r="C31" s="8">
        <v>0</v>
      </c>
      <c r="D31" s="58">
        <v>15</v>
      </c>
      <c r="E31" s="3" t="s">
        <v>13</v>
      </c>
      <c r="F31" s="2">
        <f t="shared" si="1"/>
        <v>0</v>
      </c>
      <c r="G31" s="4"/>
    </row>
    <row r="32" spans="1:7" x14ac:dyDescent="0.25">
      <c r="A32" s="5" t="s">
        <v>49</v>
      </c>
      <c r="B32" s="1"/>
      <c r="C32" s="8">
        <v>0</v>
      </c>
      <c r="D32" s="58">
        <v>275</v>
      </c>
      <c r="E32" s="3" t="s">
        <v>14</v>
      </c>
      <c r="F32" s="2">
        <f t="shared" si="1"/>
        <v>0</v>
      </c>
      <c r="G32" s="4"/>
    </row>
    <row r="33" spans="1:7" x14ac:dyDescent="0.25">
      <c r="A33" s="5" t="s">
        <v>34</v>
      </c>
      <c r="B33" s="1" t="s">
        <v>35</v>
      </c>
      <c r="C33" s="8">
        <v>0</v>
      </c>
      <c r="D33" s="58">
        <v>14</v>
      </c>
      <c r="E33" s="3" t="s">
        <v>15</v>
      </c>
      <c r="F33" s="2">
        <f t="shared" si="1"/>
        <v>0</v>
      </c>
      <c r="G33" s="4"/>
    </row>
    <row r="34" spans="1:7" x14ac:dyDescent="0.25">
      <c r="A34" s="5" t="s">
        <v>38</v>
      </c>
      <c r="B34" s="1"/>
      <c r="C34" s="8">
        <v>0</v>
      </c>
      <c r="D34" s="58">
        <v>16</v>
      </c>
      <c r="E34" s="3" t="s">
        <v>22</v>
      </c>
      <c r="F34" s="2">
        <f t="shared" si="1"/>
        <v>0</v>
      </c>
      <c r="G34" s="4"/>
    </row>
    <row r="35" spans="1:7" x14ac:dyDescent="0.25">
      <c r="A35" s="5" t="s">
        <v>36</v>
      </c>
      <c r="B35" s="1"/>
      <c r="C35" s="8">
        <v>0</v>
      </c>
      <c r="D35" s="58">
        <v>15</v>
      </c>
      <c r="E35" s="3" t="s">
        <v>15</v>
      </c>
      <c r="F35" s="2">
        <f t="shared" si="1"/>
        <v>0</v>
      </c>
      <c r="G35" s="4"/>
    </row>
    <row r="36" spans="1:7" x14ac:dyDescent="0.25">
      <c r="A36" s="5" t="s">
        <v>8</v>
      </c>
      <c r="B36" s="1"/>
      <c r="C36" s="8">
        <v>0</v>
      </c>
      <c r="D36" s="58">
        <v>15</v>
      </c>
      <c r="E36" s="3" t="s">
        <v>15</v>
      </c>
      <c r="F36" s="2">
        <f t="shared" si="1"/>
        <v>0</v>
      </c>
      <c r="G36" s="4"/>
    </row>
    <row r="37" spans="1:7" x14ac:dyDescent="0.25">
      <c r="A37" s="5" t="s">
        <v>55</v>
      </c>
      <c r="B37" s="1"/>
      <c r="C37" s="8">
        <v>0</v>
      </c>
      <c r="D37" s="58">
        <v>280</v>
      </c>
      <c r="E37" s="3" t="s">
        <v>14</v>
      </c>
      <c r="F37" s="2">
        <f t="shared" si="1"/>
        <v>0</v>
      </c>
      <c r="G37" s="4"/>
    </row>
    <row r="38" spans="1:7" x14ac:dyDescent="0.25">
      <c r="A38" s="5" t="s">
        <v>37</v>
      </c>
      <c r="B38" s="1"/>
      <c r="C38" s="8">
        <v>0</v>
      </c>
      <c r="D38" s="58">
        <v>280</v>
      </c>
      <c r="E38" s="3" t="s">
        <v>14</v>
      </c>
      <c r="F38" s="2">
        <f t="shared" si="1"/>
        <v>0</v>
      </c>
      <c r="G38" s="4"/>
    </row>
    <row r="39" spans="1:7" x14ac:dyDescent="0.25">
      <c r="A39" s="5" t="s">
        <v>69</v>
      </c>
      <c r="B39" s="1"/>
      <c r="C39" s="8">
        <v>0</v>
      </c>
      <c r="D39" s="58">
        <v>280</v>
      </c>
      <c r="E39" s="3" t="s">
        <v>14</v>
      </c>
      <c r="F39" s="2">
        <f t="shared" si="1"/>
        <v>0</v>
      </c>
      <c r="G39" s="4"/>
    </row>
    <row r="40" spans="1:7" x14ac:dyDescent="0.25">
      <c r="A40" s="5" t="s">
        <v>63</v>
      </c>
      <c r="B40" s="1"/>
      <c r="C40" s="8">
        <v>0</v>
      </c>
      <c r="D40" s="58">
        <v>16</v>
      </c>
      <c r="E40" s="3" t="s">
        <v>22</v>
      </c>
      <c r="F40" s="2">
        <f t="shared" si="1"/>
        <v>0</v>
      </c>
      <c r="G40" s="4"/>
    </row>
    <row r="41" spans="1:7" x14ac:dyDescent="0.25">
      <c r="A41" s="5" t="s">
        <v>39</v>
      </c>
      <c r="B41" s="1"/>
      <c r="C41" s="8">
        <v>0</v>
      </c>
      <c r="D41" s="58">
        <v>16</v>
      </c>
      <c r="E41" s="3" t="s">
        <v>22</v>
      </c>
      <c r="F41" s="2">
        <f t="shared" si="1"/>
        <v>0</v>
      </c>
      <c r="G41" s="4"/>
    </row>
    <row r="42" spans="1:7" x14ac:dyDescent="0.25">
      <c r="A42" s="5" t="s">
        <v>53</v>
      </c>
      <c r="B42" s="1"/>
      <c r="C42" s="8">
        <v>0</v>
      </c>
      <c r="D42" s="58">
        <v>8</v>
      </c>
      <c r="E42" s="3" t="s">
        <v>22</v>
      </c>
      <c r="F42" s="2">
        <f t="shared" si="1"/>
        <v>0</v>
      </c>
      <c r="G42" s="4"/>
    </row>
    <row r="43" spans="1:7" x14ac:dyDescent="0.25">
      <c r="A43" s="87" t="s">
        <v>5</v>
      </c>
      <c r="B43" s="1"/>
      <c r="C43" s="8">
        <v>0</v>
      </c>
      <c r="D43" s="83">
        <v>32</v>
      </c>
      <c r="E43" s="9" t="s">
        <v>22</v>
      </c>
      <c r="F43" s="8">
        <f t="shared" si="1"/>
        <v>0</v>
      </c>
    </row>
    <row r="44" spans="1:7" x14ac:dyDescent="0.25">
      <c r="A44" s="88" t="s">
        <v>30</v>
      </c>
      <c r="B44" s="89"/>
      <c r="C44" s="8">
        <v>0</v>
      </c>
      <c r="D44" s="93">
        <v>15</v>
      </c>
      <c r="E44" s="90" t="s">
        <v>15</v>
      </c>
      <c r="F44" s="2">
        <f t="shared" si="1"/>
        <v>0</v>
      </c>
    </row>
    <row r="45" spans="1:7" x14ac:dyDescent="0.25">
      <c r="A45" s="88" t="s">
        <v>31</v>
      </c>
      <c r="B45" s="89"/>
      <c r="C45" s="8">
        <v>0</v>
      </c>
      <c r="D45" s="93">
        <v>15</v>
      </c>
      <c r="E45" s="90" t="s">
        <v>15</v>
      </c>
      <c r="F45" s="2">
        <f t="shared" si="1"/>
        <v>0</v>
      </c>
    </row>
    <row r="46" spans="1:7" x14ac:dyDescent="0.25">
      <c r="A46" s="88" t="s">
        <v>84</v>
      </c>
      <c r="B46" s="89"/>
      <c r="C46" s="8">
        <v>0</v>
      </c>
      <c r="D46" s="93">
        <v>1</v>
      </c>
      <c r="E46" s="90" t="s">
        <v>15</v>
      </c>
      <c r="F46" s="94">
        <f t="shared" si="1"/>
        <v>0</v>
      </c>
    </row>
    <row r="47" spans="1:7" ht="16.5" thickBot="1" x14ac:dyDescent="0.3">
      <c r="A47" s="16" t="s">
        <v>51</v>
      </c>
      <c r="B47" s="17"/>
      <c r="C47" s="18"/>
      <c r="D47" s="19"/>
      <c r="E47" s="20"/>
      <c r="F47" s="21">
        <f>SUM(F26:F46)</f>
        <v>0</v>
      </c>
    </row>
    <row r="48" spans="1:7" ht="17.25" thickTop="1" thickBot="1" x14ac:dyDescent="0.3">
      <c r="A48" s="41"/>
      <c r="B48" s="22"/>
      <c r="C48" s="42"/>
      <c r="D48" s="26"/>
      <c r="E48" s="26"/>
      <c r="F48" s="28"/>
    </row>
    <row r="49" spans="1:6" ht="16.5" thickBot="1" x14ac:dyDescent="0.3">
      <c r="A49" s="23" t="s">
        <v>32</v>
      </c>
      <c r="B49" s="23" t="s">
        <v>29</v>
      </c>
      <c r="C49" s="24" t="s">
        <v>28</v>
      </c>
      <c r="D49" s="25" t="s">
        <v>21</v>
      </c>
      <c r="E49" s="25" t="s">
        <v>20</v>
      </c>
      <c r="F49" s="24" t="s">
        <v>25</v>
      </c>
    </row>
    <row r="50" spans="1:6" x14ac:dyDescent="0.25">
      <c r="A50" s="5" t="s">
        <v>32</v>
      </c>
      <c r="B50" s="1"/>
      <c r="C50" s="8">
        <v>0</v>
      </c>
      <c r="D50" s="13">
        <v>8</v>
      </c>
      <c r="E50" s="3" t="s">
        <v>22</v>
      </c>
      <c r="F50" s="2">
        <f>C50*D50</f>
        <v>0</v>
      </c>
    </row>
    <row r="51" spans="1:6" x14ac:dyDescent="0.25">
      <c r="A51" s="5" t="s">
        <v>6</v>
      </c>
      <c r="B51" s="1" t="s">
        <v>7</v>
      </c>
      <c r="C51" s="8">
        <v>0</v>
      </c>
      <c r="D51" s="13">
        <v>1</v>
      </c>
      <c r="E51" s="3" t="s">
        <v>15</v>
      </c>
      <c r="F51" s="2">
        <f>C51*D51</f>
        <v>0</v>
      </c>
    </row>
    <row r="52" spans="1:6" ht="16.5" thickBot="1" x14ac:dyDescent="0.3">
      <c r="A52" s="16" t="s">
        <v>33</v>
      </c>
      <c r="B52" s="17"/>
      <c r="C52" s="18"/>
      <c r="D52" s="19"/>
      <c r="E52" s="20"/>
      <c r="F52" s="21">
        <f>SUM(F50:F51)</f>
        <v>0</v>
      </c>
    </row>
    <row r="53" spans="1:6" ht="17.25" thickTop="1" thickBot="1" x14ac:dyDescent="0.3">
      <c r="A53" s="36"/>
      <c r="B53" s="37"/>
      <c r="C53" s="38"/>
      <c r="D53" s="39"/>
      <c r="E53" s="39"/>
      <c r="F53" s="40"/>
    </row>
    <row r="54" spans="1:6" ht="19.5" thickBot="1" x14ac:dyDescent="0.35">
      <c r="A54" s="31" t="s">
        <v>17</v>
      </c>
      <c r="B54" s="35"/>
      <c r="C54" s="34"/>
      <c r="D54" s="33"/>
      <c r="E54" s="6"/>
      <c r="F54" s="32">
        <f>F22+F47+F52</f>
        <v>0</v>
      </c>
    </row>
    <row r="55" spans="1:6" x14ac:dyDescent="0.25">
      <c r="A55" t="s">
        <v>81</v>
      </c>
      <c r="C55" s="7"/>
      <c r="D55" s="7"/>
      <c r="E55" s="7"/>
      <c r="F55" s="7"/>
    </row>
    <row r="56" spans="1:6" x14ac:dyDescent="0.25">
      <c r="A56" s="51"/>
      <c r="B56" s="52"/>
      <c r="C56" s="53"/>
      <c r="D56" s="7"/>
      <c r="E56" s="7"/>
      <c r="F56" s="7"/>
    </row>
    <row r="57" spans="1:6" x14ac:dyDescent="0.25">
      <c r="A57" s="51"/>
      <c r="B57" s="52"/>
      <c r="C57" s="52"/>
    </row>
    <row r="58" spans="1:6" x14ac:dyDescent="0.25">
      <c r="A58" s="52"/>
      <c r="B58" s="52"/>
      <c r="C58" s="52"/>
    </row>
  </sheetData>
  <pageMargins left="0.23622047244094491" right="0.23622047244094491" top="0.78740157480314965" bottom="0.78740157480314965" header="0.31496062992125984" footer="0.31496062992125984"/>
  <pageSetup scale="63" orientation="portrait" r:id="rId1"/>
  <rowBreaks count="1" manualBreakCount="1">
    <brk id="2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6.úsek</vt:lpstr>
      <vt:lpstr>'6.úsek'!Oblast_tisku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Roman Vlček</cp:lastModifiedBy>
  <cp:lastPrinted>2022-02-01T14:01:41Z</cp:lastPrinted>
  <dcterms:created xsi:type="dcterms:W3CDTF">2011-10-05T12:42:24Z</dcterms:created>
  <dcterms:modified xsi:type="dcterms:W3CDTF">2022-08-09T07:22:16Z</dcterms:modified>
</cp:coreProperties>
</file>